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Flussi " sheetId="6" r:id="rId1"/>
    <sheet name="Variazione pendenti" sheetId="7" r:id="rId2"/>
    <sheet name="Stratigrafia pendenti" sheetId="18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'!$A$1:$D$44</definedName>
    <definedName name="_xlnm.Print_Area" localSheetId="1">'Variazione pendenti'!$A$1:$F$17</definedName>
  </definedNames>
  <calcPr calcId="162913"/>
</workbook>
</file>

<file path=xl/calcChain.xml><?xml version="1.0" encoding="utf-8"?>
<calcChain xmlns="http://schemas.openxmlformats.org/spreadsheetml/2006/main">
  <c r="H39" i="6" l="1"/>
  <c r="G39" i="6"/>
  <c r="H30" i="6"/>
  <c r="G30" i="6"/>
  <c r="H21" i="6"/>
  <c r="G21" i="6"/>
  <c r="H12" i="6"/>
  <c r="G12" i="6"/>
  <c r="G23" i="6" l="1"/>
  <c r="G14" i="6" l="1"/>
  <c r="G41" i="6"/>
  <c r="G32" i="6"/>
  <c r="E39" i="6"/>
  <c r="F39" i="6"/>
  <c r="E41" i="6" s="1"/>
  <c r="E30" i="6"/>
  <c r="F30" i="6"/>
  <c r="E21" i="6"/>
  <c r="F21" i="6"/>
  <c r="E12" i="6"/>
  <c r="F12" i="6"/>
  <c r="E32" i="6" l="1"/>
  <c r="E23" i="6"/>
  <c r="E14" i="6"/>
  <c r="C30" i="6" l="1"/>
  <c r="D30" i="6"/>
  <c r="C21" i="6"/>
  <c r="D21" i="6"/>
  <c r="C12" i="6"/>
  <c r="D12" i="6"/>
  <c r="F13" i="7" l="1"/>
  <c r="F11" i="7"/>
  <c r="C23" i="6" l="1"/>
  <c r="C14" i="6"/>
  <c r="F9" i="7" l="1"/>
  <c r="F7" i="7"/>
  <c r="D39" i="6" l="1"/>
  <c r="C39" i="6"/>
  <c r="C41" i="6" l="1"/>
  <c r="C32" i="6"/>
</calcChain>
</file>

<file path=xl/sharedStrings.xml><?xml version="1.0" encoding="utf-8"?>
<sst xmlns="http://schemas.openxmlformats.org/spreadsheetml/2006/main" count="119" uniqueCount="43">
  <si>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</si>
  <si>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</si>
  <si>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</si>
  <si>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</si>
  <si>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</si>
  <si>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</si>
  <si>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</si>
  <si>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</si>
  <si>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</si>
  <si>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</si>
  <si>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</si>
  <si>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</si>
  <si>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</si>
  <si>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</si>
  <si>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</si>
  <si>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</si>
  <si>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</si>
  <si>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</si>
  <si>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</si>
  <si>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</si>
  <si>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</si>
  <si>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</si>
  <si>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</si>
  <si>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</si>
  <si>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Circondario di Tribunale Ordinario di Bergamo</t>
  </si>
  <si>
    <t>FALLIMENTARE</t>
  </si>
  <si>
    <t>Totale AREA SIECIC</t>
  </si>
  <si>
    <t>Incidenza percentuale delle classi</t>
  </si>
  <si>
    <t>Circondario di Tribunale Ordinario di Brescia</t>
  </si>
  <si>
    <t>Circondario di Tribunale Ordinario di Cremona</t>
  </si>
  <si>
    <t>Circondario di Tribunale Ordinario di Mantova</t>
  </si>
  <si>
    <t>Iscritti 2016</t>
  </si>
  <si>
    <t>Definiti 2016</t>
  </si>
  <si>
    <t>Iscritti 2017</t>
  </si>
  <si>
    <t>Definiti 2017</t>
  </si>
  <si>
    <t>Fino al 2007</t>
  </si>
  <si>
    <t>Pendenti al 31/12/2015</t>
  </si>
  <si>
    <t>Anni 2016 - 2018</t>
  </si>
  <si>
    <t>Iscritti 2018</t>
  </si>
  <si>
    <t>Definiti 2018</t>
  </si>
  <si>
    <t>Pendenti al 31 dicembre 2018</t>
  </si>
  <si>
    <t>Pendenti al 31/12/2018</t>
  </si>
  <si>
    <t>Ultimo aggiornamento del sistema di rilevazione avvenuto il 10 febbraio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</si>
</sst>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</cellStyleXfs>
  <cellXfs count="6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0" fontId="3" fillId="0" borderId="1" xfId="2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2" applyNumberFormat="1" applyFont="1" applyBorder="1"/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6">
    <cellStyle name="Normale" xfId="0" builtinId="0"/>
    <cellStyle name="Normale 2" xfId="4"/>
    <cellStyle name="Normale 2 2" xfId="2"/>
    <cellStyle name="Normale 2 2 3" xfId="5"/>
    <cellStyle name="Percentuale" xfId="1" builtinId="5"/>
    <cellStyle name="Percentuale 2 2" xfId="3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L34" sqref="L34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4" width="9.140625" style="1" customWidth="1"/>
    <col min="5" max="5" width="9.5703125" style="1" customWidth="1"/>
    <col min="6" max="6" width="9.28515625" style="1" customWidth="1"/>
    <col min="7" max="7" width="9.5703125" style="1" customWidth="1"/>
    <col min="8" max="8" width="9.28515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7</v>
      </c>
    </row>
    <row r="3" spans="1:8" x14ac:dyDescent="0.2">
      <c r="A3" s="29" t="s">
        <v>10</v>
      </c>
      <c r="B3" s="30"/>
    </row>
    <row r="4" spans="1:8" x14ac:dyDescent="0.2">
      <c r="A4" s="29" t="s">
        <v>37</v>
      </c>
      <c r="B4" s="30"/>
    </row>
    <row r="5" spans="1:8" x14ac:dyDescent="0.2">
      <c r="A5" s="29"/>
      <c r="B5" s="30"/>
    </row>
    <row r="6" spans="1:8" ht="25.5" x14ac:dyDescent="0.2">
      <c r="A6" s="6" t="s">
        <v>1</v>
      </c>
      <c r="B6" s="6" t="s">
        <v>2</v>
      </c>
      <c r="C6" s="7" t="s">
        <v>31</v>
      </c>
      <c r="D6" s="7" t="s">
        <v>32</v>
      </c>
      <c r="E6" s="7" t="s">
        <v>33</v>
      </c>
      <c r="F6" s="7" t="s">
        <v>34</v>
      </c>
      <c r="G6" s="7" t="s">
        <v>38</v>
      </c>
      <c r="H6" s="7" t="s">
        <v>39</v>
      </c>
    </row>
    <row r="7" spans="1:8" x14ac:dyDescent="0.2">
      <c r="A7" s="56" t="s">
        <v>19</v>
      </c>
      <c r="B7" s="3" t="s">
        <v>11</v>
      </c>
      <c r="C7" s="4">
        <v>4127</v>
      </c>
      <c r="D7" s="4">
        <v>3380</v>
      </c>
      <c r="E7" s="4">
        <v>3935</v>
      </c>
      <c r="F7" s="4">
        <v>3064</v>
      </c>
      <c r="G7" s="4">
        <v>3807</v>
      </c>
      <c r="H7" s="4">
        <v>3858</v>
      </c>
    </row>
    <row r="8" spans="1:8" x14ac:dyDescent="0.2">
      <c r="A8" s="56" t="s">
        <v>3</v>
      </c>
      <c r="B8" s="3" t="s">
        <v>13</v>
      </c>
      <c r="C8" s="4">
        <v>1324</v>
      </c>
      <c r="D8" s="4">
        <v>1067</v>
      </c>
      <c r="E8" s="4">
        <v>1216</v>
      </c>
      <c r="F8" s="4">
        <v>1374</v>
      </c>
      <c r="G8" s="4">
        <v>1016</v>
      </c>
      <c r="H8" s="4">
        <v>2107</v>
      </c>
    </row>
    <row r="9" spans="1:8" x14ac:dyDescent="0.2">
      <c r="A9" s="56" t="s">
        <v>3</v>
      </c>
      <c r="B9" s="3" t="s">
        <v>14</v>
      </c>
      <c r="C9" s="4">
        <v>674</v>
      </c>
      <c r="D9" s="4">
        <v>702</v>
      </c>
      <c r="E9" s="4">
        <v>687</v>
      </c>
      <c r="F9" s="4">
        <v>671</v>
      </c>
      <c r="G9" s="4">
        <v>623</v>
      </c>
      <c r="H9" s="4">
        <v>623</v>
      </c>
    </row>
    <row r="10" spans="1:8" x14ac:dyDescent="0.2">
      <c r="A10" s="56" t="s">
        <v>3</v>
      </c>
      <c r="B10" s="3" t="s">
        <v>15</v>
      </c>
      <c r="C10" s="4">
        <v>259</v>
      </c>
      <c r="D10" s="4">
        <v>395</v>
      </c>
      <c r="E10" s="4">
        <v>230</v>
      </c>
      <c r="F10" s="4">
        <v>319</v>
      </c>
      <c r="G10" s="4">
        <v>243</v>
      </c>
      <c r="H10" s="4">
        <v>268</v>
      </c>
    </row>
    <row r="11" spans="1:8" x14ac:dyDescent="0.2">
      <c r="A11" s="56" t="s">
        <v>3</v>
      </c>
      <c r="B11" s="3" t="s">
        <v>16</v>
      </c>
      <c r="C11" s="4">
        <v>39</v>
      </c>
      <c r="D11" s="4">
        <v>49</v>
      </c>
      <c r="E11" s="4">
        <v>89</v>
      </c>
      <c r="F11" s="4">
        <v>69</v>
      </c>
      <c r="G11" s="4">
        <v>78</v>
      </c>
      <c r="H11" s="4">
        <v>60</v>
      </c>
    </row>
    <row r="12" spans="1:8" x14ac:dyDescent="0.2">
      <c r="A12" s="56"/>
      <c r="B12" s="13" t="s">
        <v>12</v>
      </c>
      <c r="C12" s="14">
        <f t="shared" ref="C12:F12" si="0">SUM(C7:C11)</f>
        <v>6423</v>
      </c>
      <c r="D12" s="14">
        <f t="shared" si="0"/>
        <v>5593</v>
      </c>
      <c r="E12" s="14">
        <f t="shared" si="0"/>
        <v>6157</v>
      </c>
      <c r="F12" s="14">
        <f t="shared" si="0"/>
        <v>5497</v>
      </c>
      <c r="G12" s="53">
        <f t="shared" ref="G12:H12" si="1">SUM(G7:G11)</f>
        <v>5767</v>
      </c>
      <c r="H12" s="53">
        <f t="shared" si="1"/>
        <v>6916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8</v>
      </c>
      <c r="C14" s="54">
        <f>D12/C12</f>
        <v>0.87077689553168303</v>
      </c>
      <c r="D14" s="55"/>
      <c r="E14" s="54">
        <f>F12/E12</f>
        <v>0.89280493746954681</v>
      </c>
      <c r="F14" s="55"/>
      <c r="G14" s="54">
        <f>H12/G12</f>
        <v>1.1992370383214843</v>
      </c>
      <c r="H14" s="55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6" t="s">
        <v>20</v>
      </c>
      <c r="B16" s="3" t="s">
        <v>11</v>
      </c>
      <c r="C16" s="4">
        <v>4564</v>
      </c>
      <c r="D16" s="4">
        <v>4327</v>
      </c>
      <c r="E16" s="4">
        <v>4623</v>
      </c>
      <c r="F16" s="4">
        <v>4310</v>
      </c>
      <c r="G16" s="4">
        <v>4223</v>
      </c>
      <c r="H16" s="4">
        <v>4850</v>
      </c>
    </row>
    <row r="17" spans="1:8" x14ac:dyDescent="0.2">
      <c r="A17" s="56" t="s">
        <v>4</v>
      </c>
      <c r="B17" s="3" t="s">
        <v>13</v>
      </c>
      <c r="C17" s="4">
        <v>1347</v>
      </c>
      <c r="D17" s="4">
        <v>1177</v>
      </c>
      <c r="E17" s="4">
        <v>1413</v>
      </c>
      <c r="F17" s="4">
        <v>1593</v>
      </c>
      <c r="G17" s="4">
        <v>1080</v>
      </c>
      <c r="H17" s="4">
        <v>1785</v>
      </c>
    </row>
    <row r="18" spans="1:8" x14ac:dyDescent="0.2">
      <c r="A18" s="56" t="s">
        <v>4</v>
      </c>
      <c r="B18" s="3" t="s">
        <v>14</v>
      </c>
      <c r="C18" s="5">
        <v>1059</v>
      </c>
      <c r="D18" s="4">
        <v>1130</v>
      </c>
      <c r="E18" s="5">
        <v>865</v>
      </c>
      <c r="F18" s="4">
        <v>886</v>
      </c>
      <c r="G18" s="5">
        <v>752</v>
      </c>
      <c r="H18" s="4">
        <v>818</v>
      </c>
    </row>
    <row r="19" spans="1:8" x14ac:dyDescent="0.2">
      <c r="A19" s="56" t="s">
        <v>4</v>
      </c>
      <c r="B19" s="3" t="s">
        <v>15</v>
      </c>
      <c r="C19" s="4">
        <v>294</v>
      </c>
      <c r="D19" s="4">
        <v>376</v>
      </c>
      <c r="E19" s="4">
        <v>240</v>
      </c>
      <c r="F19" s="4">
        <v>276</v>
      </c>
      <c r="G19" s="4">
        <v>247</v>
      </c>
      <c r="H19" s="4">
        <v>319</v>
      </c>
    </row>
    <row r="20" spans="1:8" x14ac:dyDescent="0.2">
      <c r="A20" s="56" t="s">
        <v>4</v>
      </c>
      <c r="B20" s="3" t="s">
        <v>16</v>
      </c>
      <c r="C20" s="4">
        <v>138</v>
      </c>
      <c r="D20" s="4">
        <v>29</v>
      </c>
      <c r="E20" s="4">
        <v>189</v>
      </c>
      <c r="F20" s="4">
        <v>74</v>
      </c>
      <c r="G20" s="4">
        <v>136</v>
      </c>
      <c r="H20" s="4">
        <v>214</v>
      </c>
    </row>
    <row r="21" spans="1:8" x14ac:dyDescent="0.2">
      <c r="A21" s="56"/>
      <c r="B21" s="13" t="s">
        <v>12</v>
      </c>
      <c r="C21" s="14">
        <f t="shared" ref="C21:H21" si="2">SUM(C16:C20)</f>
        <v>7402</v>
      </c>
      <c r="D21" s="14">
        <f t="shared" si="2"/>
        <v>7039</v>
      </c>
      <c r="E21" s="14">
        <f t="shared" si="2"/>
        <v>7330</v>
      </c>
      <c r="F21" s="14">
        <f t="shared" si="2"/>
        <v>7139</v>
      </c>
      <c r="G21" s="53">
        <f t="shared" si="2"/>
        <v>6438</v>
      </c>
      <c r="H21" s="53">
        <f t="shared" si="2"/>
        <v>7986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8</v>
      </c>
      <c r="C23" s="54">
        <f>D21/C21</f>
        <v>0.95095920021615776</v>
      </c>
      <c r="D23" s="55"/>
      <c r="E23" s="54">
        <f>F21/E21</f>
        <v>0.97394270122783089</v>
      </c>
      <c r="F23" s="55"/>
      <c r="G23" s="54">
        <f>H21/G21</f>
        <v>1.2404473438956198</v>
      </c>
      <c r="H23" s="55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6" t="s">
        <v>21</v>
      </c>
      <c r="B25" s="3" t="s">
        <v>11</v>
      </c>
      <c r="C25" s="4">
        <v>1484</v>
      </c>
      <c r="D25" s="4">
        <v>1663</v>
      </c>
      <c r="E25" s="4">
        <v>1492</v>
      </c>
      <c r="F25" s="4">
        <v>1756</v>
      </c>
      <c r="G25" s="4">
        <v>1378</v>
      </c>
      <c r="H25" s="4">
        <v>1474</v>
      </c>
    </row>
    <row r="26" spans="1:8" x14ac:dyDescent="0.2">
      <c r="A26" s="56"/>
      <c r="B26" s="3" t="s">
        <v>13</v>
      </c>
      <c r="C26" s="4">
        <v>460</v>
      </c>
      <c r="D26" s="4">
        <v>479</v>
      </c>
      <c r="E26" s="4">
        <v>383</v>
      </c>
      <c r="F26" s="4">
        <v>647</v>
      </c>
      <c r="G26" s="4">
        <v>286</v>
      </c>
      <c r="H26" s="4">
        <v>600</v>
      </c>
    </row>
    <row r="27" spans="1:8" x14ac:dyDescent="0.2">
      <c r="A27" s="56"/>
      <c r="B27" s="3" t="s">
        <v>14</v>
      </c>
      <c r="C27" s="4">
        <v>156</v>
      </c>
      <c r="D27" s="4">
        <v>175</v>
      </c>
      <c r="E27" s="4">
        <v>143</v>
      </c>
      <c r="F27" s="4">
        <v>127</v>
      </c>
      <c r="G27" s="4">
        <v>105</v>
      </c>
      <c r="H27" s="4">
        <v>114</v>
      </c>
    </row>
    <row r="28" spans="1:8" x14ac:dyDescent="0.2">
      <c r="A28" s="56"/>
      <c r="B28" s="3" t="s">
        <v>15</v>
      </c>
      <c r="C28" s="4">
        <v>77</v>
      </c>
      <c r="D28" s="4">
        <v>63</v>
      </c>
      <c r="E28" s="4">
        <v>44</v>
      </c>
      <c r="F28" s="4">
        <v>65</v>
      </c>
      <c r="G28" s="4">
        <v>43</v>
      </c>
      <c r="H28" s="4">
        <v>59</v>
      </c>
    </row>
    <row r="29" spans="1:8" x14ac:dyDescent="0.2">
      <c r="A29" s="56"/>
      <c r="B29" s="3" t="s">
        <v>16</v>
      </c>
      <c r="C29" s="4">
        <v>18</v>
      </c>
      <c r="D29" s="4">
        <v>20</v>
      </c>
      <c r="E29" s="4">
        <v>20</v>
      </c>
      <c r="F29" s="4">
        <v>20</v>
      </c>
      <c r="G29" s="4">
        <v>10</v>
      </c>
      <c r="H29" s="4">
        <v>15</v>
      </c>
    </row>
    <row r="30" spans="1:8" x14ac:dyDescent="0.2">
      <c r="A30" s="56"/>
      <c r="B30" s="13" t="s">
        <v>12</v>
      </c>
      <c r="C30" s="14">
        <f t="shared" ref="C30:H30" si="3">SUM(C25:C29)</f>
        <v>2195</v>
      </c>
      <c r="D30" s="14">
        <f t="shared" si="3"/>
        <v>2400</v>
      </c>
      <c r="E30" s="14">
        <f t="shared" si="3"/>
        <v>2082</v>
      </c>
      <c r="F30" s="14">
        <f t="shared" si="3"/>
        <v>2615</v>
      </c>
      <c r="G30" s="53">
        <f t="shared" si="3"/>
        <v>1822</v>
      </c>
      <c r="H30" s="53">
        <f t="shared" si="3"/>
        <v>2262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8</v>
      </c>
      <c r="C32" s="54">
        <f>D30/C30</f>
        <v>1.0933940774487472</v>
      </c>
      <c r="D32" s="55"/>
      <c r="E32" s="54">
        <f>F30/E30</f>
        <v>1.256003842459174</v>
      </c>
      <c r="F32" s="55"/>
      <c r="G32" s="54">
        <f>H30/G30</f>
        <v>1.2414928649835346</v>
      </c>
      <c r="H32" s="55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6" t="s">
        <v>22</v>
      </c>
      <c r="B34" s="3" t="s">
        <v>11</v>
      </c>
      <c r="C34" s="4">
        <v>1491</v>
      </c>
      <c r="D34" s="4">
        <v>1827</v>
      </c>
      <c r="E34" s="4">
        <v>1600</v>
      </c>
      <c r="F34" s="4">
        <v>1690</v>
      </c>
      <c r="G34" s="4">
        <v>1512</v>
      </c>
      <c r="H34" s="4">
        <v>1504</v>
      </c>
    </row>
    <row r="35" spans="1:8" x14ac:dyDescent="0.2">
      <c r="A35" s="56" t="s">
        <v>5</v>
      </c>
      <c r="B35" s="3" t="s">
        <v>13</v>
      </c>
      <c r="C35" s="4">
        <v>476</v>
      </c>
      <c r="D35" s="4">
        <v>426</v>
      </c>
      <c r="E35" s="4">
        <v>490</v>
      </c>
      <c r="F35" s="4">
        <v>669</v>
      </c>
      <c r="G35" s="4">
        <v>429</v>
      </c>
      <c r="H35" s="4">
        <v>881</v>
      </c>
    </row>
    <row r="36" spans="1:8" x14ac:dyDescent="0.2">
      <c r="A36" s="56" t="s">
        <v>5</v>
      </c>
      <c r="B36" s="3" t="s">
        <v>14</v>
      </c>
      <c r="C36" s="4">
        <v>205</v>
      </c>
      <c r="D36" s="4">
        <v>228</v>
      </c>
      <c r="E36" s="4">
        <v>232</v>
      </c>
      <c r="F36" s="4">
        <v>225</v>
      </c>
      <c r="G36" s="4">
        <v>220</v>
      </c>
      <c r="H36" s="4">
        <v>211</v>
      </c>
    </row>
    <row r="37" spans="1:8" x14ac:dyDescent="0.2">
      <c r="A37" s="56" t="s">
        <v>5</v>
      </c>
      <c r="B37" s="3" t="s">
        <v>15</v>
      </c>
      <c r="C37" s="4">
        <v>95</v>
      </c>
      <c r="D37" s="4">
        <v>107</v>
      </c>
      <c r="E37" s="4">
        <v>102</v>
      </c>
      <c r="F37" s="4">
        <v>112</v>
      </c>
      <c r="G37" s="4">
        <v>88</v>
      </c>
      <c r="H37" s="4">
        <v>128</v>
      </c>
    </row>
    <row r="38" spans="1:8" x14ac:dyDescent="0.2">
      <c r="A38" s="56" t="s">
        <v>5</v>
      </c>
      <c r="B38" s="3" t="s">
        <v>16</v>
      </c>
      <c r="C38" s="4">
        <v>24</v>
      </c>
      <c r="D38" s="4">
        <v>23</v>
      </c>
      <c r="E38" s="4">
        <v>19</v>
      </c>
      <c r="F38" s="4">
        <v>24</v>
      </c>
      <c r="G38" s="4">
        <v>17</v>
      </c>
      <c r="H38" s="4">
        <v>20</v>
      </c>
    </row>
    <row r="39" spans="1:8" x14ac:dyDescent="0.2">
      <c r="A39" s="56"/>
      <c r="B39" s="13" t="s">
        <v>12</v>
      </c>
      <c r="C39" s="14">
        <f t="shared" ref="C39:H39" si="4">SUM(C34:C38)</f>
        <v>2291</v>
      </c>
      <c r="D39" s="14">
        <f t="shared" si="4"/>
        <v>2611</v>
      </c>
      <c r="E39" s="14">
        <f t="shared" si="4"/>
        <v>2443</v>
      </c>
      <c r="F39" s="14">
        <f t="shared" si="4"/>
        <v>2720</v>
      </c>
      <c r="G39" s="53">
        <f t="shared" si="4"/>
        <v>2266</v>
      </c>
      <c r="H39" s="53">
        <f t="shared" si="4"/>
        <v>2744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8</v>
      </c>
      <c r="C41" s="54">
        <f>D39/C39</f>
        <v>1.1396769969445657</v>
      </c>
      <c r="D41" s="55"/>
      <c r="E41" s="54">
        <f>F39/E39</f>
        <v>1.1133851821530905</v>
      </c>
      <c r="F41" s="55"/>
      <c r="G41" s="54">
        <f>H39/G39</f>
        <v>1.2109443954104149</v>
      </c>
      <c r="H41" s="55"/>
    </row>
    <row r="42" spans="1:8" x14ac:dyDescent="0.2">
      <c r="C42" s="2"/>
      <c r="D42" s="2"/>
      <c r="E42" s="46"/>
      <c r="F42" s="46"/>
      <c r="G42" s="46"/>
      <c r="H42" s="46"/>
    </row>
    <row r="43" spans="1:8" ht="15" customHeight="1" x14ac:dyDescent="0.2">
      <c r="A43" s="33" t="s">
        <v>42</v>
      </c>
    </row>
    <row r="44" spans="1:8" x14ac:dyDescent="0.2">
      <c r="A44" s="33" t="s">
        <v>6</v>
      </c>
    </row>
  </sheetData>
  <mergeCells count="16">
    <mergeCell ref="G14:H14"/>
    <mergeCell ref="G23:H23"/>
    <mergeCell ref="G32:H32"/>
    <mergeCell ref="G41:H41"/>
    <mergeCell ref="A7:A12"/>
    <mergeCell ref="A16:A21"/>
    <mergeCell ref="A25:A30"/>
    <mergeCell ref="A34:A39"/>
    <mergeCell ref="C32:D32"/>
    <mergeCell ref="C41:D41"/>
    <mergeCell ref="E14:F14"/>
    <mergeCell ref="E23:F23"/>
    <mergeCell ref="E32:F32"/>
    <mergeCell ref="E41:F41"/>
    <mergeCell ref="C14:D14"/>
    <mergeCell ref="C23:D23"/>
  </mergeCells>
  <conditionalFormatting sqref="C14:F14">
    <cfRule type="cellIs" dxfId="23" priority="65" operator="greaterThan">
      <formula>1</formula>
    </cfRule>
    <cfRule type="cellIs" dxfId="22" priority="66" operator="lessThan">
      <formula>1</formula>
    </cfRule>
  </conditionalFormatting>
  <conditionalFormatting sqref="C23:F23">
    <cfRule type="cellIs" dxfId="21" priority="59" operator="greaterThan">
      <formula>1</formula>
    </cfRule>
    <cfRule type="cellIs" dxfId="20" priority="60" operator="lessThan">
      <formula>1</formula>
    </cfRule>
  </conditionalFormatting>
  <conditionalFormatting sqref="C32:F32">
    <cfRule type="cellIs" dxfId="19" priority="53" operator="greaterThan">
      <formula>1</formula>
    </cfRule>
    <cfRule type="cellIs" dxfId="18" priority="54" operator="lessThan">
      <formula>1</formula>
    </cfRule>
  </conditionalFormatting>
  <conditionalFormatting sqref="C41:F41">
    <cfRule type="cellIs" dxfId="17" priority="47" operator="greaterThan">
      <formula>1</formula>
    </cfRule>
    <cfRule type="cellIs" dxfId="16" priority="48" operator="lessThan">
      <formula>1</formula>
    </cfRule>
  </conditionalFormatting>
  <conditionalFormatting sqref="G14:H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G23:H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G32:H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G41:H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workbookViewId="0">
      <selection activeCell="H7" sqref="H7:H13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11" width="9.140625" style="1"/>
    <col min="12" max="12" width="44.85546875" style="1" bestFit="1" customWidth="1"/>
    <col min="13" max="13" width="41.85546875" style="1" bestFit="1" customWidth="1"/>
    <col min="14" max="16384" width="9.140625" style="1"/>
  </cols>
  <sheetData>
    <row r="1" spans="1:6" ht="15.75" x14ac:dyDescent="0.25">
      <c r="A1" s="8" t="s">
        <v>18</v>
      </c>
    </row>
    <row r="2" spans="1:6" ht="15" x14ac:dyDescent="0.25">
      <c r="A2" s="9" t="s">
        <v>9</v>
      </c>
    </row>
    <row r="3" spans="1:6" x14ac:dyDescent="0.2">
      <c r="A3" s="29" t="s">
        <v>10</v>
      </c>
      <c r="B3" s="30"/>
      <c r="E3" s="1"/>
    </row>
    <row r="4" spans="1:6" x14ac:dyDescent="0.2">
      <c r="A4" s="35" t="s">
        <v>40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52" t="s">
        <v>36</v>
      </c>
      <c r="D6" s="26" t="s">
        <v>41</v>
      </c>
      <c r="E6" s="24"/>
      <c r="F6" s="7" t="s">
        <v>23</v>
      </c>
    </row>
    <row r="7" spans="1:6" s="18" customFormat="1" ht="27" customHeight="1" x14ac:dyDescent="0.25">
      <c r="A7" s="27" t="s">
        <v>19</v>
      </c>
      <c r="B7" s="19" t="s">
        <v>12</v>
      </c>
      <c r="C7" s="48">
        <v>10754</v>
      </c>
      <c r="D7" s="20">
        <v>11474</v>
      </c>
      <c r="E7" s="25"/>
      <c r="F7" s="21">
        <f>(D7-C7)/C7</f>
        <v>6.6951831876511061E-2</v>
      </c>
    </row>
    <row r="8" spans="1:6" ht="14.45" customHeight="1" x14ac:dyDescent="0.2">
      <c r="A8" s="28"/>
      <c r="B8" s="11"/>
      <c r="C8" s="49"/>
      <c r="D8" s="16"/>
      <c r="E8" s="16"/>
      <c r="F8" s="17"/>
    </row>
    <row r="9" spans="1:6" ht="27" customHeight="1" x14ac:dyDescent="0.2">
      <c r="A9" s="27" t="s">
        <v>20</v>
      </c>
      <c r="B9" s="19" t="s">
        <v>12</v>
      </c>
      <c r="C9" s="48">
        <v>9967</v>
      </c>
      <c r="D9" s="20">
        <v>9838</v>
      </c>
      <c r="E9" s="25"/>
      <c r="F9" s="21">
        <f>(D9-C9)/C9</f>
        <v>-1.2942710946122203E-2</v>
      </c>
    </row>
    <row r="10" spans="1:6" ht="12.75" customHeight="1" x14ac:dyDescent="0.2">
      <c r="C10" s="50"/>
      <c r="D10" s="2"/>
      <c r="E10" s="12"/>
      <c r="F10" s="2"/>
    </row>
    <row r="11" spans="1:6" s="18" customFormat="1" ht="27" customHeight="1" x14ac:dyDescent="0.25">
      <c r="A11" s="27" t="s">
        <v>21</v>
      </c>
      <c r="B11" s="19" t="s">
        <v>12</v>
      </c>
      <c r="C11" s="48">
        <v>3459</v>
      </c>
      <c r="D11" s="20">
        <v>2706</v>
      </c>
      <c r="E11" s="25"/>
      <c r="F11" s="21">
        <f>(D11-C11)/C11</f>
        <v>-0.21769297484822203</v>
      </c>
    </row>
    <row r="12" spans="1:6" x14ac:dyDescent="0.2">
      <c r="C12" s="50"/>
      <c r="D12" s="2"/>
      <c r="E12" s="12"/>
    </row>
    <row r="13" spans="1:6" s="18" customFormat="1" ht="27" customHeight="1" x14ac:dyDescent="0.25">
      <c r="A13" s="27" t="s">
        <v>22</v>
      </c>
      <c r="B13" s="19" t="s">
        <v>12</v>
      </c>
      <c r="C13" s="48">
        <v>3188</v>
      </c>
      <c r="D13" s="20">
        <v>2549</v>
      </c>
      <c r="E13" s="25"/>
      <c r="F13" s="21">
        <f>(D13-C13)/C13</f>
        <v>-0.20043914680050187</v>
      </c>
    </row>
    <row r="14" spans="1:6" x14ac:dyDescent="0.2">
      <c r="C14" s="2"/>
      <c r="D14" s="2"/>
      <c r="E14" s="12"/>
    </row>
    <row r="16" spans="1:6" x14ac:dyDescent="0.2">
      <c r="A16" s="33" t="s">
        <v>42</v>
      </c>
    </row>
    <row r="17" spans="1:1" x14ac:dyDescent="0.2">
      <c r="A17" s="33" t="s">
        <v>6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workbookViewId="0">
      <selection activeCell="A39" sqref="A39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11.5703125" style="33" customWidth="1"/>
    <col min="14" max="16384" width="9.140625" style="33"/>
  </cols>
  <sheetData>
    <row r="1" spans="1:15" ht="15.75" x14ac:dyDescent="0.25">
      <c r="A1" s="32" t="s">
        <v>18</v>
      </c>
    </row>
    <row r="2" spans="1:15" ht="15" x14ac:dyDescent="0.25">
      <c r="A2" s="34" t="s">
        <v>17</v>
      </c>
    </row>
    <row r="3" spans="1:15" x14ac:dyDescent="0.2">
      <c r="A3" s="35" t="s">
        <v>10</v>
      </c>
      <c r="B3" s="36"/>
    </row>
    <row r="4" spans="1:15" x14ac:dyDescent="0.2">
      <c r="A4" s="35" t="s">
        <v>40</v>
      </c>
      <c r="B4" s="36"/>
    </row>
    <row r="6" spans="1:15" x14ac:dyDescent="0.2">
      <c r="A6" s="37" t="s">
        <v>1</v>
      </c>
      <c r="B6" s="37" t="s">
        <v>2</v>
      </c>
      <c r="C6" s="51" t="s">
        <v>35</v>
      </c>
      <c r="D6" s="51">
        <v>2008</v>
      </c>
      <c r="E6" s="51">
        <v>2009</v>
      </c>
      <c r="F6" s="51">
        <v>2010</v>
      </c>
      <c r="G6" s="51">
        <v>2011</v>
      </c>
      <c r="H6" s="51">
        <v>2012</v>
      </c>
      <c r="I6" s="51">
        <v>2013</v>
      </c>
      <c r="J6" s="51">
        <v>2014</v>
      </c>
      <c r="K6" s="51">
        <v>2015</v>
      </c>
      <c r="L6" s="51">
        <v>2016</v>
      </c>
      <c r="M6" s="51">
        <v>2017</v>
      </c>
      <c r="N6" s="51">
        <v>2018</v>
      </c>
      <c r="O6" s="51" t="s">
        <v>0</v>
      </c>
    </row>
    <row r="7" spans="1:15" ht="12.75" customHeight="1" x14ac:dyDescent="0.2">
      <c r="A7" s="57" t="s">
        <v>24</v>
      </c>
      <c r="B7" s="38" t="s">
        <v>11</v>
      </c>
      <c r="C7" s="39"/>
      <c r="D7" s="39">
        <v>2</v>
      </c>
      <c r="E7" s="39">
        <v>1</v>
      </c>
      <c r="F7" s="39">
        <v>59</v>
      </c>
      <c r="G7" s="39">
        <v>51</v>
      </c>
      <c r="H7" s="39">
        <v>55</v>
      </c>
      <c r="I7" s="39">
        <v>81</v>
      </c>
      <c r="J7" s="39">
        <v>242</v>
      </c>
      <c r="K7" s="39">
        <v>394</v>
      </c>
      <c r="L7" s="39">
        <v>417</v>
      </c>
      <c r="M7" s="39">
        <v>525</v>
      </c>
      <c r="N7" s="39">
        <v>1968</v>
      </c>
      <c r="O7" s="39">
        <v>3795</v>
      </c>
    </row>
    <row r="8" spans="1:15" x14ac:dyDescent="0.2">
      <c r="A8" s="58"/>
      <c r="B8" s="38" t="s">
        <v>13</v>
      </c>
      <c r="C8" s="39">
        <v>65</v>
      </c>
      <c r="D8" s="39">
        <v>47</v>
      </c>
      <c r="E8" s="39">
        <v>111</v>
      </c>
      <c r="F8" s="39">
        <v>232</v>
      </c>
      <c r="G8" s="39">
        <v>438</v>
      </c>
      <c r="H8" s="39">
        <v>523</v>
      </c>
      <c r="I8" s="39">
        <v>630</v>
      </c>
      <c r="J8" s="39">
        <v>657</v>
      </c>
      <c r="K8" s="39">
        <v>658</v>
      </c>
      <c r="L8" s="39">
        <v>829</v>
      </c>
      <c r="M8" s="39">
        <v>825</v>
      </c>
      <c r="N8" s="39">
        <v>913</v>
      </c>
      <c r="O8" s="39">
        <v>5928</v>
      </c>
    </row>
    <row r="9" spans="1:15" x14ac:dyDescent="0.2">
      <c r="A9" s="58"/>
      <c r="B9" s="38" t="s">
        <v>14</v>
      </c>
      <c r="C9" s="39"/>
      <c r="D9" s="39"/>
      <c r="E9" s="39"/>
      <c r="F9" s="39"/>
      <c r="G9" s="39"/>
      <c r="H9" s="39"/>
      <c r="I9" s="39"/>
      <c r="J9" s="39"/>
      <c r="K9" s="39"/>
      <c r="L9" s="39">
        <v>2</v>
      </c>
      <c r="M9" s="39">
        <v>4</v>
      </c>
      <c r="N9" s="39">
        <v>128</v>
      </c>
      <c r="O9" s="39">
        <v>134</v>
      </c>
    </row>
    <row r="10" spans="1:15" x14ac:dyDescent="0.2">
      <c r="A10" s="58"/>
      <c r="B10" s="38" t="s">
        <v>25</v>
      </c>
      <c r="C10" s="39">
        <v>84</v>
      </c>
      <c r="D10" s="39">
        <v>21</v>
      </c>
      <c r="E10" s="39">
        <v>53</v>
      </c>
      <c r="F10" s="39">
        <v>62</v>
      </c>
      <c r="G10" s="39">
        <v>61</v>
      </c>
      <c r="H10" s="39">
        <v>97</v>
      </c>
      <c r="I10" s="39">
        <v>147</v>
      </c>
      <c r="J10" s="39">
        <v>190</v>
      </c>
      <c r="K10" s="39">
        <v>192</v>
      </c>
      <c r="L10" s="39">
        <v>178</v>
      </c>
      <c r="M10" s="39">
        <v>202</v>
      </c>
      <c r="N10" s="39">
        <v>229</v>
      </c>
      <c r="O10" s="39">
        <v>1516</v>
      </c>
    </row>
    <row r="11" spans="1:15" x14ac:dyDescent="0.2">
      <c r="A11" s="58"/>
      <c r="B11" s="38" t="s">
        <v>16</v>
      </c>
      <c r="C11" s="39"/>
      <c r="D11" s="40">
        <v>2</v>
      </c>
      <c r="E11" s="40"/>
      <c r="F11" s="39">
        <v>1</v>
      </c>
      <c r="G11" s="39"/>
      <c r="H11" s="39">
        <v>1</v>
      </c>
      <c r="I11" s="39"/>
      <c r="J11" s="39">
        <v>2</v>
      </c>
      <c r="K11" s="39">
        <v>3</v>
      </c>
      <c r="L11" s="39">
        <v>7</v>
      </c>
      <c r="M11" s="39">
        <v>32</v>
      </c>
      <c r="N11" s="39">
        <v>53</v>
      </c>
      <c r="O11" s="39">
        <v>101</v>
      </c>
    </row>
    <row r="12" spans="1:15" x14ac:dyDescent="0.2">
      <c r="A12" s="58"/>
      <c r="B12" s="41" t="s">
        <v>26</v>
      </c>
      <c r="C12" s="42">
        <v>149</v>
      </c>
      <c r="D12" s="42">
        <v>72</v>
      </c>
      <c r="E12" s="42">
        <v>165</v>
      </c>
      <c r="F12" s="42">
        <v>354</v>
      </c>
      <c r="G12" s="42">
        <v>550</v>
      </c>
      <c r="H12" s="42">
        <v>676</v>
      </c>
      <c r="I12" s="42">
        <v>858</v>
      </c>
      <c r="J12" s="42">
        <v>1091</v>
      </c>
      <c r="K12" s="42">
        <v>1247</v>
      </c>
      <c r="L12" s="42">
        <v>1433</v>
      </c>
      <c r="M12" s="42">
        <v>1588</v>
      </c>
      <c r="N12" s="42">
        <v>3291</v>
      </c>
      <c r="O12" s="42">
        <v>11474</v>
      </c>
    </row>
    <row r="13" spans="1:15" x14ac:dyDescent="0.2">
      <c r="A13" s="59"/>
      <c r="B13" s="43" t="s">
        <v>27</v>
      </c>
      <c r="C13" s="44">
        <v>1.2985881122537899E-2</v>
      </c>
      <c r="D13" s="44">
        <v>6.2750566498169799E-3</v>
      </c>
      <c r="E13" s="44">
        <v>1.43803381558306E-2</v>
      </c>
      <c r="F13" s="44">
        <v>3.0852361861600099E-2</v>
      </c>
      <c r="G13" s="44">
        <v>4.7934460519435201E-2</v>
      </c>
      <c r="H13" s="44">
        <v>5.8915809656614998E-2</v>
      </c>
      <c r="I13" s="44">
        <v>7.4777758410319001E-2</v>
      </c>
      <c r="J13" s="44">
        <v>9.5084538957643405E-2</v>
      </c>
      <c r="K13" s="44">
        <v>0.108680495032247</v>
      </c>
      <c r="L13" s="44">
        <v>0.124891058044274</v>
      </c>
      <c r="M13" s="44">
        <v>0.13839986055429701</v>
      </c>
      <c r="N13" s="44">
        <v>0.28682238103538399</v>
      </c>
      <c r="O13" s="44">
        <v>1</v>
      </c>
    </row>
    <row r="14" spans="1:15" x14ac:dyDescent="0.2">
      <c r="C14" s="47"/>
      <c r="D14" s="47"/>
      <c r="E14" s="47"/>
      <c r="F14" s="47"/>
      <c r="G14" s="47"/>
    </row>
    <row r="15" spans="1:15" ht="12.75" customHeight="1" x14ac:dyDescent="0.2">
      <c r="A15" s="57" t="s">
        <v>28</v>
      </c>
      <c r="B15" s="38" t="s">
        <v>11</v>
      </c>
      <c r="C15" s="39">
        <v>1</v>
      </c>
      <c r="D15" s="39"/>
      <c r="E15" s="39"/>
      <c r="F15" s="39">
        <v>1</v>
      </c>
      <c r="G15" s="39">
        <v>3</v>
      </c>
      <c r="H15" s="39">
        <v>2</v>
      </c>
      <c r="I15" s="39">
        <v>5</v>
      </c>
      <c r="J15" s="39">
        <v>8</v>
      </c>
      <c r="K15" s="39">
        <v>12</v>
      </c>
      <c r="L15" s="39">
        <v>20</v>
      </c>
      <c r="M15" s="39">
        <v>88</v>
      </c>
      <c r="N15" s="39">
        <v>1769</v>
      </c>
      <c r="O15" s="39">
        <v>1909</v>
      </c>
    </row>
    <row r="16" spans="1:15" x14ac:dyDescent="0.2">
      <c r="A16" s="58"/>
      <c r="B16" s="38" t="s">
        <v>13</v>
      </c>
      <c r="C16" s="39">
        <v>195</v>
      </c>
      <c r="D16" s="39">
        <v>50</v>
      </c>
      <c r="E16" s="39">
        <v>73</v>
      </c>
      <c r="F16" s="39">
        <v>168</v>
      </c>
      <c r="G16" s="39">
        <v>250</v>
      </c>
      <c r="H16" s="39">
        <v>324</v>
      </c>
      <c r="I16" s="39">
        <v>462</v>
      </c>
      <c r="J16" s="39">
        <v>596</v>
      </c>
      <c r="K16" s="39">
        <v>748</v>
      </c>
      <c r="L16" s="39">
        <v>795</v>
      </c>
      <c r="M16" s="39">
        <v>971</v>
      </c>
      <c r="N16" s="39">
        <v>875</v>
      </c>
      <c r="O16" s="39">
        <v>5507</v>
      </c>
    </row>
    <row r="17" spans="1:15" x14ac:dyDescent="0.2">
      <c r="A17" s="58"/>
      <c r="B17" s="38" t="s">
        <v>14</v>
      </c>
      <c r="C17" s="39">
        <v>21</v>
      </c>
      <c r="D17" s="39">
        <v>2</v>
      </c>
      <c r="E17" s="39">
        <v>1</v>
      </c>
      <c r="F17" s="39"/>
      <c r="G17" s="39"/>
      <c r="H17" s="39">
        <v>6</v>
      </c>
      <c r="I17" s="39">
        <v>30</v>
      </c>
      <c r="J17" s="39">
        <v>7</v>
      </c>
      <c r="K17" s="39">
        <v>9</v>
      </c>
      <c r="L17" s="39">
        <v>9</v>
      </c>
      <c r="M17" s="39">
        <v>4</v>
      </c>
      <c r="N17" s="39">
        <v>215</v>
      </c>
      <c r="O17" s="39">
        <v>304</v>
      </c>
    </row>
    <row r="18" spans="1:15" x14ac:dyDescent="0.2">
      <c r="A18" s="58"/>
      <c r="B18" s="38" t="s">
        <v>25</v>
      </c>
      <c r="C18" s="39">
        <v>244</v>
      </c>
      <c r="D18" s="39">
        <v>18</v>
      </c>
      <c r="E18" s="39">
        <v>42</v>
      </c>
      <c r="F18" s="39">
        <v>48</v>
      </c>
      <c r="G18" s="39">
        <v>77</v>
      </c>
      <c r="H18" s="39">
        <v>113</v>
      </c>
      <c r="I18" s="39">
        <v>179</v>
      </c>
      <c r="J18" s="39">
        <v>207</v>
      </c>
      <c r="K18" s="39">
        <v>195</v>
      </c>
      <c r="L18" s="39">
        <v>244</v>
      </c>
      <c r="M18" s="39">
        <v>229</v>
      </c>
      <c r="N18" s="39">
        <v>240</v>
      </c>
      <c r="O18" s="39">
        <v>1836</v>
      </c>
    </row>
    <row r="19" spans="1:15" x14ac:dyDescent="0.2">
      <c r="A19" s="58"/>
      <c r="B19" s="38" t="s">
        <v>16</v>
      </c>
      <c r="C19" s="39">
        <v>1</v>
      </c>
      <c r="D19" s="40">
        <v>1</v>
      </c>
      <c r="E19" s="40">
        <v>13</v>
      </c>
      <c r="F19" s="39">
        <v>14</v>
      </c>
      <c r="G19" s="39">
        <v>4</v>
      </c>
      <c r="H19" s="39">
        <v>1</v>
      </c>
      <c r="I19" s="39"/>
      <c r="J19" s="39">
        <v>1</v>
      </c>
      <c r="K19" s="39">
        <v>46</v>
      </c>
      <c r="L19" s="39">
        <v>64</v>
      </c>
      <c r="M19" s="39">
        <v>88</v>
      </c>
      <c r="N19" s="39">
        <v>49</v>
      </c>
      <c r="O19" s="39">
        <v>282</v>
      </c>
    </row>
    <row r="20" spans="1:15" x14ac:dyDescent="0.2">
      <c r="A20" s="58"/>
      <c r="B20" s="41" t="s">
        <v>26</v>
      </c>
      <c r="C20" s="42">
        <v>462</v>
      </c>
      <c r="D20" s="42">
        <v>71</v>
      </c>
      <c r="E20" s="42">
        <v>129</v>
      </c>
      <c r="F20" s="42">
        <v>231</v>
      </c>
      <c r="G20" s="42">
        <v>334</v>
      </c>
      <c r="H20" s="42">
        <v>446</v>
      </c>
      <c r="I20" s="42">
        <v>676</v>
      </c>
      <c r="J20" s="42">
        <v>819</v>
      </c>
      <c r="K20" s="42">
        <v>1010</v>
      </c>
      <c r="L20" s="42">
        <v>1132</v>
      </c>
      <c r="M20" s="42">
        <v>1380</v>
      </c>
      <c r="N20" s="42">
        <v>3148</v>
      </c>
      <c r="O20" s="42">
        <v>9838</v>
      </c>
    </row>
    <row r="21" spans="1:15" x14ac:dyDescent="0.2">
      <c r="A21" s="59"/>
      <c r="B21" s="43" t="s">
        <v>27</v>
      </c>
      <c r="C21" s="44">
        <v>4.6960764383004699E-2</v>
      </c>
      <c r="D21" s="44">
        <v>7.2169140069119697E-3</v>
      </c>
      <c r="E21" s="44">
        <v>1.3112421223826E-2</v>
      </c>
      <c r="F21" s="44">
        <v>2.3480382191502301E-2</v>
      </c>
      <c r="G21" s="44">
        <v>3.39499898353324E-2</v>
      </c>
      <c r="H21" s="44">
        <v>4.53344175645456E-2</v>
      </c>
      <c r="I21" s="44">
        <v>6.8713153079894299E-2</v>
      </c>
      <c r="J21" s="44">
        <v>8.3248627769871894E-2</v>
      </c>
      <c r="K21" s="44">
        <v>0.102663142915227</v>
      </c>
      <c r="L21" s="44">
        <v>0.115064037405977</v>
      </c>
      <c r="M21" s="44">
        <v>0.14027241309209201</v>
      </c>
      <c r="N21" s="44">
        <v>0.319983736531815</v>
      </c>
      <c r="O21" s="44">
        <v>1</v>
      </c>
    </row>
    <row r="22" spans="1:15" x14ac:dyDescent="0.2">
      <c r="C22" s="47"/>
      <c r="D22" s="47"/>
      <c r="E22" s="47"/>
      <c r="F22" s="47"/>
      <c r="G22" s="47"/>
    </row>
    <row r="23" spans="1:15" ht="12.75" customHeight="1" x14ac:dyDescent="0.2">
      <c r="A23" s="57" t="s">
        <v>29</v>
      </c>
      <c r="B23" s="38" t="s">
        <v>11</v>
      </c>
      <c r="C23" s="39"/>
      <c r="D23" s="39"/>
      <c r="E23" s="39"/>
      <c r="F23" s="39"/>
      <c r="G23" s="39"/>
      <c r="H23" s="39"/>
      <c r="I23" s="39"/>
      <c r="J23" s="39">
        <v>1</v>
      </c>
      <c r="K23" s="39">
        <v>5</v>
      </c>
      <c r="L23" s="39">
        <v>18</v>
      </c>
      <c r="M23" s="39">
        <v>29</v>
      </c>
      <c r="N23" s="39">
        <v>326</v>
      </c>
      <c r="O23" s="39">
        <v>379</v>
      </c>
    </row>
    <row r="24" spans="1:15" x14ac:dyDescent="0.2">
      <c r="A24" s="58"/>
      <c r="B24" s="38" t="s">
        <v>13</v>
      </c>
      <c r="C24" s="39">
        <v>135</v>
      </c>
      <c r="D24" s="39">
        <v>39</v>
      </c>
      <c r="E24" s="39">
        <v>75</v>
      </c>
      <c r="F24" s="39">
        <v>87</v>
      </c>
      <c r="G24" s="39">
        <v>110</v>
      </c>
      <c r="H24" s="39">
        <v>126</v>
      </c>
      <c r="I24" s="39">
        <v>115</v>
      </c>
      <c r="J24" s="39">
        <v>134</v>
      </c>
      <c r="K24" s="39">
        <v>190</v>
      </c>
      <c r="L24" s="39">
        <v>283</v>
      </c>
      <c r="M24" s="39">
        <v>289</v>
      </c>
      <c r="N24" s="39">
        <v>265</v>
      </c>
      <c r="O24" s="39">
        <v>1848</v>
      </c>
    </row>
    <row r="25" spans="1:15" x14ac:dyDescent="0.2">
      <c r="A25" s="58"/>
      <c r="B25" s="38" t="s">
        <v>14</v>
      </c>
      <c r="C25" s="39"/>
      <c r="D25" s="39"/>
      <c r="E25" s="39"/>
      <c r="F25" s="39"/>
      <c r="G25" s="39"/>
      <c r="H25" s="39"/>
      <c r="I25" s="39"/>
      <c r="J25" s="39"/>
      <c r="K25" s="39">
        <v>1</v>
      </c>
      <c r="L25" s="39">
        <v>1</v>
      </c>
      <c r="M25" s="39">
        <v>6</v>
      </c>
      <c r="N25" s="39">
        <v>48</v>
      </c>
      <c r="O25" s="39">
        <v>56</v>
      </c>
    </row>
    <row r="26" spans="1:15" x14ac:dyDescent="0.2">
      <c r="A26" s="58"/>
      <c r="B26" s="38" t="s">
        <v>25</v>
      </c>
      <c r="C26" s="39">
        <v>35</v>
      </c>
      <c r="D26" s="39">
        <v>9</v>
      </c>
      <c r="E26" s="39">
        <v>14</v>
      </c>
      <c r="F26" s="39">
        <v>15</v>
      </c>
      <c r="G26" s="39">
        <v>21</v>
      </c>
      <c r="H26" s="39">
        <v>26</v>
      </c>
      <c r="I26" s="39">
        <v>41</v>
      </c>
      <c r="J26" s="39">
        <v>48</v>
      </c>
      <c r="K26" s="39">
        <v>52</v>
      </c>
      <c r="L26" s="39">
        <v>62</v>
      </c>
      <c r="M26" s="39">
        <v>37</v>
      </c>
      <c r="N26" s="39">
        <v>38</v>
      </c>
      <c r="O26" s="39">
        <v>398</v>
      </c>
    </row>
    <row r="27" spans="1:15" x14ac:dyDescent="0.2">
      <c r="A27" s="58"/>
      <c r="B27" s="38" t="s">
        <v>16</v>
      </c>
      <c r="C27" s="39"/>
      <c r="D27" s="40"/>
      <c r="E27" s="40"/>
      <c r="F27" s="39"/>
      <c r="G27" s="39">
        <v>2</v>
      </c>
      <c r="H27" s="39"/>
      <c r="I27" s="39">
        <v>4</v>
      </c>
      <c r="J27" s="39">
        <v>3</v>
      </c>
      <c r="K27" s="39">
        <v>2</v>
      </c>
      <c r="L27" s="39">
        <v>1</v>
      </c>
      <c r="M27" s="39">
        <v>4</v>
      </c>
      <c r="N27" s="39">
        <v>9</v>
      </c>
      <c r="O27" s="39">
        <v>25</v>
      </c>
    </row>
    <row r="28" spans="1:15" x14ac:dyDescent="0.2">
      <c r="A28" s="58"/>
      <c r="B28" s="41" t="s">
        <v>26</v>
      </c>
      <c r="C28" s="42">
        <v>170</v>
      </c>
      <c r="D28" s="42">
        <v>48</v>
      </c>
      <c r="E28" s="42">
        <v>89</v>
      </c>
      <c r="F28" s="42">
        <v>102</v>
      </c>
      <c r="G28" s="42">
        <v>133</v>
      </c>
      <c r="H28" s="42">
        <v>152</v>
      </c>
      <c r="I28" s="42">
        <v>160</v>
      </c>
      <c r="J28" s="42">
        <v>186</v>
      </c>
      <c r="K28" s="42">
        <v>250</v>
      </c>
      <c r="L28" s="42">
        <v>365</v>
      </c>
      <c r="M28" s="42">
        <v>365</v>
      </c>
      <c r="N28" s="42">
        <v>686</v>
      </c>
      <c r="O28" s="42">
        <v>2706</v>
      </c>
    </row>
    <row r="29" spans="1:15" x14ac:dyDescent="0.2">
      <c r="A29" s="59"/>
      <c r="B29" s="43" t="s">
        <v>27</v>
      </c>
      <c r="C29" s="44">
        <v>6.2823355506282305E-2</v>
      </c>
      <c r="D29" s="44">
        <v>1.7738359201773801E-2</v>
      </c>
      <c r="E29" s="44">
        <v>3.2889874353289002E-2</v>
      </c>
      <c r="F29" s="44">
        <v>3.7694013303769397E-2</v>
      </c>
      <c r="G29" s="44">
        <v>4.9150036954915002E-2</v>
      </c>
      <c r="H29" s="44">
        <v>5.6171470805617199E-2</v>
      </c>
      <c r="I29" s="44">
        <v>5.91278640059128E-2</v>
      </c>
      <c r="J29" s="44">
        <v>6.8736141906873605E-2</v>
      </c>
      <c r="K29" s="44">
        <v>9.2387287509238705E-2</v>
      </c>
      <c r="L29" s="44">
        <v>0.13488543976348899</v>
      </c>
      <c r="M29" s="44">
        <v>0.13488543976348899</v>
      </c>
      <c r="N29" s="44">
        <v>0.25351071692535099</v>
      </c>
      <c r="O29" s="44">
        <v>1</v>
      </c>
    </row>
    <row r="30" spans="1:15" x14ac:dyDescent="0.2">
      <c r="C30" s="47"/>
      <c r="D30" s="47"/>
      <c r="E30" s="47"/>
      <c r="F30" s="47"/>
      <c r="G30" s="47"/>
    </row>
    <row r="31" spans="1:15" ht="12.75" customHeight="1" x14ac:dyDescent="0.2">
      <c r="A31" s="57" t="s">
        <v>30</v>
      </c>
      <c r="B31" s="38" t="s">
        <v>11</v>
      </c>
      <c r="C31" s="39">
        <v>1</v>
      </c>
      <c r="D31" s="39">
        <v>1</v>
      </c>
      <c r="E31" s="39"/>
      <c r="F31" s="39">
        <v>1</v>
      </c>
      <c r="G31" s="39"/>
      <c r="H31" s="39"/>
      <c r="I31" s="39">
        <v>1</v>
      </c>
      <c r="J31" s="39">
        <v>5</v>
      </c>
      <c r="K31" s="39">
        <v>6</v>
      </c>
      <c r="L31" s="39">
        <v>15</v>
      </c>
      <c r="M31" s="39">
        <v>32</v>
      </c>
      <c r="N31" s="39">
        <v>352</v>
      </c>
      <c r="O31" s="39">
        <v>414</v>
      </c>
    </row>
    <row r="32" spans="1:15" x14ac:dyDescent="0.2">
      <c r="A32" s="58"/>
      <c r="B32" s="38" t="s">
        <v>13</v>
      </c>
      <c r="C32" s="39">
        <v>4</v>
      </c>
      <c r="D32" s="39"/>
      <c r="E32" s="39">
        <v>3</v>
      </c>
      <c r="F32" s="39">
        <v>23</v>
      </c>
      <c r="G32" s="39">
        <v>52</v>
      </c>
      <c r="H32" s="39">
        <v>87</v>
      </c>
      <c r="I32" s="39">
        <v>172</v>
      </c>
      <c r="J32" s="39">
        <v>177</v>
      </c>
      <c r="K32" s="39">
        <v>143</v>
      </c>
      <c r="L32" s="39">
        <v>203</v>
      </c>
      <c r="M32" s="39">
        <v>311</v>
      </c>
      <c r="N32" s="39">
        <v>364</v>
      </c>
      <c r="O32" s="39">
        <v>1539</v>
      </c>
    </row>
    <row r="33" spans="1:15" x14ac:dyDescent="0.2">
      <c r="A33" s="58"/>
      <c r="B33" s="38" t="s">
        <v>14</v>
      </c>
      <c r="C33" s="39"/>
      <c r="D33" s="39"/>
      <c r="E33" s="39"/>
      <c r="F33" s="39"/>
      <c r="G33" s="39">
        <v>1</v>
      </c>
      <c r="H33" s="39"/>
      <c r="I33" s="39"/>
      <c r="J33" s="39"/>
      <c r="K33" s="39"/>
      <c r="L33" s="39"/>
      <c r="M33" s="39"/>
      <c r="N33" s="39">
        <v>43</v>
      </c>
      <c r="O33" s="39">
        <v>44</v>
      </c>
    </row>
    <row r="34" spans="1:15" x14ac:dyDescent="0.2">
      <c r="A34" s="58"/>
      <c r="B34" s="38" t="s">
        <v>25</v>
      </c>
      <c r="C34" s="39">
        <v>8</v>
      </c>
      <c r="D34" s="39">
        <v>1</v>
      </c>
      <c r="E34" s="39">
        <v>10</v>
      </c>
      <c r="F34" s="39">
        <v>18</v>
      </c>
      <c r="G34" s="39">
        <v>29</v>
      </c>
      <c r="H34" s="39">
        <v>33</v>
      </c>
      <c r="I34" s="39">
        <v>37</v>
      </c>
      <c r="J34" s="39">
        <v>51</v>
      </c>
      <c r="K34" s="39">
        <v>92</v>
      </c>
      <c r="L34" s="39">
        <v>77</v>
      </c>
      <c r="M34" s="39">
        <v>86</v>
      </c>
      <c r="N34" s="39">
        <v>88</v>
      </c>
      <c r="O34" s="39">
        <v>530</v>
      </c>
    </row>
    <row r="35" spans="1:15" x14ac:dyDescent="0.2">
      <c r="A35" s="58"/>
      <c r="B35" s="38" t="s">
        <v>16</v>
      </c>
      <c r="C35" s="39"/>
      <c r="D35" s="40"/>
      <c r="E35" s="40"/>
      <c r="F35" s="39">
        <v>1</v>
      </c>
      <c r="G35" s="39">
        <v>2</v>
      </c>
      <c r="H35" s="39">
        <v>1</v>
      </c>
      <c r="I35" s="39"/>
      <c r="J35" s="39">
        <v>2</v>
      </c>
      <c r="K35" s="39">
        <v>1</v>
      </c>
      <c r="L35" s="39">
        <v>2</v>
      </c>
      <c r="M35" s="39">
        <v>3</v>
      </c>
      <c r="N35" s="39">
        <v>10</v>
      </c>
      <c r="O35" s="39">
        <v>22</v>
      </c>
    </row>
    <row r="36" spans="1:15" x14ac:dyDescent="0.2">
      <c r="A36" s="58"/>
      <c r="B36" s="41" t="s">
        <v>26</v>
      </c>
      <c r="C36" s="42">
        <v>13</v>
      </c>
      <c r="D36" s="42">
        <v>2</v>
      </c>
      <c r="E36" s="42">
        <v>13</v>
      </c>
      <c r="F36" s="42">
        <v>43</v>
      </c>
      <c r="G36" s="42">
        <v>84</v>
      </c>
      <c r="H36" s="42">
        <v>121</v>
      </c>
      <c r="I36" s="42">
        <v>210</v>
      </c>
      <c r="J36" s="42">
        <v>235</v>
      </c>
      <c r="K36" s="42">
        <v>242</v>
      </c>
      <c r="L36" s="42">
        <v>297</v>
      </c>
      <c r="M36" s="42">
        <v>432</v>
      </c>
      <c r="N36" s="42">
        <v>857</v>
      </c>
      <c r="O36" s="42">
        <v>2549</v>
      </c>
    </row>
    <row r="37" spans="1:15" x14ac:dyDescent="0.2">
      <c r="A37" s="59"/>
      <c r="B37" s="43" t="s">
        <v>27</v>
      </c>
      <c r="C37" s="44">
        <v>5.1000392310710102E-3</v>
      </c>
      <c r="D37" s="44">
        <v>7.8462142016477103E-4</v>
      </c>
      <c r="E37" s="44">
        <v>5.1000392310710102E-3</v>
      </c>
      <c r="F37" s="44">
        <v>1.6869360533542599E-2</v>
      </c>
      <c r="G37" s="44">
        <v>3.29540996469204E-2</v>
      </c>
      <c r="H37" s="44">
        <v>4.7469595919968598E-2</v>
      </c>
      <c r="I37" s="44">
        <v>8.2385249117300899E-2</v>
      </c>
      <c r="J37" s="44">
        <v>9.2193016869360503E-2</v>
      </c>
      <c r="K37" s="44">
        <v>9.4939191839937195E-2</v>
      </c>
      <c r="L37" s="44">
        <v>0.116516280894468</v>
      </c>
      <c r="M37" s="44">
        <v>0.16947822675558999</v>
      </c>
      <c r="N37" s="44">
        <v>0.33621027854060398</v>
      </c>
      <c r="O37" s="44">
        <v>1</v>
      </c>
    </row>
    <row r="39" spans="1:15" x14ac:dyDescent="0.2">
      <c r="A39" s="33" t="s">
        <v>42</v>
      </c>
    </row>
    <row r="40" spans="1:15" x14ac:dyDescent="0.2">
      <c r="A40" s="33" t="s">
        <v>6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64BBB3-605A-413E-8B2C-6A0994EA7154}"/>
</file>

<file path=customXml/itemProps2.xml><?xml version="1.0" encoding="utf-8"?>
<ds:datastoreItem xmlns:ds="http://schemas.openxmlformats.org/officeDocument/2006/customXml" ds:itemID="{6D8ADEEE-D5E1-4811-9954-AE3DFD40322F}"/>
</file>

<file path=customXml/itemProps3.xml><?xml version="1.0" encoding="utf-8"?>
<ds:datastoreItem xmlns:ds="http://schemas.openxmlformats.org/officeDocument/2006/customXml" ds:itemID="{CFAE601B-DA51-4327-9D27-BA45994732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2019-03-11T12:52:56Z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